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5440" windowHeight="12660" activeTab="0"/>
  </bookViews>
  <sheets>
    <sheet name="24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<sst xmlns="http://schemas.openxmlformats.org/spreadsheetml/2006/main" count="39" uniqueCount="39">
  <si>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Отчет </t>
  </si>
  <si>
    <t>Вид услуги</t>
  </si>
  <si>
    <t>Жилой дом</t>
  </si>
  <si>
    <t>собрано</t>
  </si>
  <si>
    <t>затраты</t>
  </si>
  <si>
    <t>общая площадь дома, м2</t>
  </si>
  <si>
    <t>Электроэнергия, руб.</t>
  </si>
  <si>
    <t>в том числе:</t>
  </si>
  <si>
    <t>Управление МКД, руб.</t>
  </si>
  <si>
    <t>Вывоз мусора, руб.</t>
  </si>
  <si>
    <t>Текущий ремонт МОП, руб.</t>
  </si>
  <si>
    <t>Вода и водоотведение, руб.</t>
  </si>
  <si>
    <t>Дополнительные начисления</t>
  </si>
  <si>
    <t>Итого остаток средств по "Текущему ремонту", руб.</t>
  </si>
  <si>
    <t>Лифты, руб</t>
  </si>
  <si>
    <t>Техническое и аварийное обслуживание инженерных систем, руб.</t>
  </si>
  <si>
    <t>Установка общеподъездного домофонного оборудования</t>
  </si>
  <si>
    <t>Замена ламп , руб.</t>
  </si>
  <si>
    <t>Материалы (таблички-адрес дома, замки для почтовых ящиков, замки на тех двери), руб.</t>
  </si>
  <si>
    <t>Содержание общ имущества и управление  МКД, руб.                  в том числе:</t>
  </si>
  <si>
    <t>Использовали средств по "Текущему ремонту", руб</t>
  </si>
  <si>
    <t>Аварийно-диспетчерская служба</t>
  </si>
  <si>
    <t>Энергоснабжение МОП, обслуживание</t>
  </si>
  <si>
    <t>мкр Крылатый, 24/2</t>
  </si>
  <si>
    <t>о расходовании денежных средств МКД по адресу: 
г. Иркутск, мкр Крылатый, д.24/2</t>
  </si>
  <si>
    <t>с "01" января по "31" декабря 2015г.</t>
  </si>
  <si>
    <t>Вывоз строительного мусора</t>
  </si>
  <si>
    <t>Охрана теплового пункта</t>
  </si>
  <si>
    <t>Монтаж охранной сигнализации на ОДО</t>
  </si>
  <si>
    <t>Санитарное содержание здания и придомовой территории , руб</t>
  </si>
  <si>
    <t>Работы по подготовке к отопительному сезону</t>
  </si>
  <si>
    <t>Усиление дверей технических этажей</t>
  </si>
  <si>
    <t>Поверка монометров</t>
  </si>
  <si>
    <t>Работы по благоустройству территории</t>
  </si>
  <si>
    <t>Всего за 2015 год, руб.</t>
  </si>
  <si>
    <t>Итого собрано в 2015 год, руб.</t>
  </si>
  <si>
    <t>Собираемость за 2015, %</t>
  </si>
  <si>
    <t>Плановые осмотры инженерных коммуникаций, конструктивных элементов, проведение осморта в целяхпрофилактики пожаротушения, руб</t>
  </si>
  <si>
    <t>Отопление ,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</si>
</sst>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readingOrder="1"/>
    </xf>
    <xf numFmtId="0" fontId="45" fillId="0" borderId="0" xfId="0" applyFont="1" applyAlignment="1">
      <alignment readingOrder="1"/>
    </xf>
    <xf numFmtId="0" fontId="2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4" fontId="0" fillId="0" borderId="0" xfId="0" applyNumberFormat="1" applyAlignment="1">
      <alignment readingOrder="1"/>
    </xf>
    <xf numFmtId="4" fontId="3" fillId="0" borderId="10" xfId="0" applyNumberFormat="1" applyFont="1" applyFill="1" applyBorder="1" applyAlignment="1">
      <alignment horizontal="right" shrinkToFit="1" readingOrder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" fontId="47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Fill="1" applyBorder="1" applyAlignment="1">
      <alignment horizontal="right" vertical="justify" wrapText="1"/>
    </xf>
    <xf numFmtId="0" fontId="5" fillId="0" borderId="17" xfId="0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right" vertical="center" wrapText="1"/>
    </xf>
    <xf numFmtId="4" fontId="5" fillId="0" borderId="20" xfId="0" applyNumberFormat="1" applyFont="1" applyFill="1" applyBorder="1" applyAlignment="1">
      <alignment horizontal="right" vertical="center" shrinkToFit="1" readingOrder="1"/>
    </xf>
    <xf numFmtId="4" fontId="5" fillId="0" borderId="21" xfId="0" applyNumberFormat="1" applyFont="1" applyFill="1" applyBorder="1" applyAlignment="1">
      <alignment horizontal="right" vertical="center" shrinkToFit="1" readingOrder="1"/>
    </xf>
    <xf numFmtId="4" fontId="3" fillId="0" borderId="22" xfId="0" applyNumberFormat="1" applyFont="1" applyFill="1" applyBorder="1" applyAlignment="1">
      <alignment horizontal="right" vertical="center" shrinkToFit="1" readingOrder="1"/>
    </xf>
    <xf numFmtId="4" fontId="5" fillId="0" borderId="23" xfId="0" applyNumberFormat="1" applyFont="1" applyFill="1" applyBorder="1" applyAlignment="1">
      <alignment horizontal="right" vertical="center" shrinkToFit="1" readingOrder="1"/>
    </xf>
    <xf numFmtId="0" fontId="3" fillId="0" borderId="18" xfId="0" applyFont="1" applyBorder="1" applyAlignment="1">
      <alignment vertical="top" wrapText="1"/>
    </xf>
    <xf numFmtId="4" fontId="48" fillId="35" borderId="24" xfId="0" applyNumberFormat="1" applyFont="1" applyFill="1" applyBorder="1" applyAlignment="1">
      <alignment horizontal="right" vertical="center"/>
    </xf>
    <xf numFmtId="4" fontId="48" fillId="35" borderId="20" xfId="0" applyNumberFormat="1" applyFont="1" applyFill="1" applyBorder="1" applyAlignment="1">
      <alignment horizontal="right" vertical="center"/>
    </xf>
    <xf numFmtId="0" fontId="5" fillId="36" borderId="15" xfId="0" applyFont="1" applyFill="1" applyBorder="1" applyAlignment="1">
      <alignment horizontal="center" vertical="top" wrapText="1"/>
    </xf>
    <xf numFmtId="4" fontId="48" fillId="36" borderId="25" xfId="0" applyNumberFormat="1" applyFont="1" applyFill="1" applyBorder="1" applyAlignment="1">
      <alignment vertical="top" wrapText="1"/>
    </xf>
    <xf numFmtId="0" fontId="5" fillId="36" borderId="19" xfId="0" applyFont="1" applyFill="1" applyBorder="1" applyAlignment="1">
      <alignment horizontal="center" vertical="top" wrapText="1"/>
    </xf>
    <xf numFmtId="4" fontId="48" fillId="36" borderId="26" xfId="0" applyNumberFormat="1" applyFont="1" applyFill="1" applyBorder="1" applyAlignment="1">
      <alignment vertical="top" wrapText="1"/>
    </xf>
    <xf numFmtId="4" fontId="48" fillId="36" borderId="27" xfId="0" applyNumberFormat="1" applyFont="1" applyFill="1" applyBorder="1" applyAlignment="1">
      <alignment vertical="top" wrapText="1"/>
    </xf>
    <xf numFmtId="0" fontId="5" fillId="36" borderId="28" xfId="0" applyFont="1" applyFill="1" applyBorder="1" applyAlignment="1">
      <alignment horizontal="center" vertical="top" wrapText="1"/>
    </xf>
    <xf numFmtId="9" fontId="49" fillId="36" borderId="26" xfId="0" applyNumberFormat="1" applyFont="1" applyFill="1" applyBorder="1" applyAlignment="1">
      <alignment vertical="top" wrapText="1"/>
    </xf>
    <xf numFmtId="9" fontId="49" fillId="36" borderId="27" xfId="0" applyNumberFormat="1" applyFont="1" applyFill="1" applyBorder="1" applyAlignment="1">
      <alignment vertical="top" wrapText="1"/>
    </xf>
    <xf numFmtId="4" fontId="5" fillId="0" borderId="29" xfId="0" applyNumberFormat="1" applyFont="1" applyFill="1" applyBorder="1" applyAlignment="1">
      <alignment vertical="center" shrinkToFit="1" readingOrder="1"/>
    </xf>
    <xf numFmtId="4" fontId="5" fillId="0" borderId="22" xfId="0" applyNumberFormat="1" applyFont="1" applyFill="1" applyBorder="1" applyAlignment="1">
      <alignment vertical="center" shrinkToFit="1" readingOrder="1"/>
    </xf>
    <xf numFmtId="4" fontId="5" fillId="0" borderId="30" xfId="0" applyNumberFormat="1" applyFont="1" applyFill="1" applyBorder="1" applyAlignment="1">
      <alignment vertical="center" shrinkToFit="1" readingOrder="1"/>
    </xf>
    <xf numFmtId="4" fontId="5" fillId="0" borderId="10" xfId="0" applyNumberFormat="1" applyFont="1" applyBorder="1" applyAlignment="1">
      <alignment shrinkToFit="1"/>
    </xf>
    <xf numFmtId="4" fontId="3" fillId="0" borderId="29" xfId="0" applyNumberFormat="1" applyFont="1" applyFill="1" applyBorder="1" applyAlignment="1">
      <alignment horizontal="right" vertical="center" shrinkToFit="1" readingOrder="1"/>
    </xf>
    <xf numFmtId="4" fontId="3" fillId="0" borderId="22" xfId="0" applyNumberFormat="1" applyFont="1" applyFill="1" applyBorder="1" applyAlignment="1">
      <alignment horizontal="right" shrinkToFit="1" readingOrder="1"/>
    </xf>
    <xf numFmtId="4" fontId="3" fillId="0" borderId="31" xfId="0" applyNumberFormat="1" applyFont="1" applyFill="1" applyBorder="1" applyAlignment="1">
      <alignment horizontal="right" vertical="center" shrinkToFit="1" readingOrder="1"/>
    </xf>
    <xf numFmtId="4" fontId="3" fillId="0" borderId="14" xfId="0" applyNumberFormat="1" applyFont="1" applyFill="1" applyBorder="1" applyAlignment="1">
      <alignment horizontal="right" vertical="center" shrinkToFit="1" readingOrder="1"/>
    </xf>
    <xf numFmtId="4" fontId="3" fillId="0" borderId="30" xfId="0" applyNumberFormat="1" applyFont="1" applyFill="1" applyBorder="1" applyAlignment="1">
      <alignment horizontal="right" vertical="center" shrinkToFit="1" readingOrder="1"/>
    </xf>
    <xf numFmtId="4" fontId="3" fillId="0" borderId="13" xfId="0" applyNumberFormat="1" applyFont="1" applyFill="1" applyBorder="1" applyAlignment="1">
      <alignment horizontal="right" vertical="center" shrinkToFit="1" readingOrder="1"/>
    </xf>
    <xf numFmtId="4" fontId="3" fillId="0" borderId="10" xfId="0" applyNumberFormat="1" applyFont="1" applyFill="1" applyBorder="1" applyAlignment="1">
      <alignment horizontal="right" vertical="center" shrinkToFit="1" readingOrder="1"/>
    </xf>
    <xf numFmtId="4" fontId="5" fillId="0" borderId="24" xfId="0" applyNumberFormat="1" applyFont="1" applyFill="1" applyBorder="1" applyAlignment="1">
      <alignment horizontal="right" vertical="center" shrinkToFit="1" readingOrder="1"/>
    </xf>
    <xf numFmtId="0" fontId="43" fillId="35" borderId="0" xfId="0" applyFont="1" applyFill="1" applyAlignment="1">
      <alignment readingOrder="1"/>
    </xf>
    <xf numFmtId="0" fontId="3" fillId="0" borderId="16" xfId="0" applyFont="1" applyFill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horizontal="right" shrinkToFit="1" readingOrder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0" borderId="0" xfId="0" applyFont="1" applyAlignment="1">
      <alignment vertical="center"/>
    </xf>
    <xf numFmtId="0" fontId="5" fillId="0" borderId="11" xfId="0" applyFont="1" applyFill="1" applyBorder="1" applyAlignment="1">
      <alignment horizontal="left" vertical="justify" wrapText="1"/>
    </xf>
    <xf numFmtId="4" fontId="5" fillId="33" borderId="32" xfId="0" applyNumberFormat="1" applyFont="1" applyFill="1" applyBorder="1" applyAlignment="1">
      <alignment horizontal="center" shrinkToFit="1" readingOrder="1"/>
    </xf>
    <xf numFmtId="4" fontId="5" fillId="33" borderId="33" xfId="0" applyNumberFormat="1" applyFont="1" applyFill="1" applyBorder="1" applyAlignment="1">
      <alignment horizontal="center" shrinkToFit="1" readingOrder="1"/>
    </xf>
    <xf numFmtId="4" fontId="5" fillId="0" borderId="34" xfId="0" applyNumberFormat="1" applyFont="1" applyFill="1" applyBorder="1" applyAlignment="1">
      <alignment horizontal="right" vertical="center" shrinkToFit="1" readingOrder="1"/>
    </xf>
    <xf numFmtId="4" fontId="5" fillId="0" borderId="35" xfId="0" applyNumberFormat="1" applyFont="1" applyFill="1" applyBorder="1" applyAlignment="1">
      <alignment horizontal="right" vertical="center" shrinkToFit="1" readingOrder="1"/>
    </xf>
    <xf numFmtId="4" fontId="5" fillId="0" borderId="20" xfId="0" applyNumberFormat="1" applyFont="1" applyFill="1" applyBorder="1" applyAlignment="1">
      <alignment horizontal="right" vertical="center" shrinkToFit="1" readingOrder="1"/>
    </xf>
    <xf numFmtId="4" fontId="5" fillId="0" borderId="36" xfId="0" applyNumberFormat="1" applyFont="1" applyFill="1" applyBorder="1" applyAlignment="1">
      <alignment horizontal="right" vertical="center" shrinkToFit="1" readingOrder="1"/>
    </xf>
    <xf numFmtId="0" fontId="5" fillId="37" borderId="32" xfId="0" applyFont="1" applyFill="1" applyBorder="1" applyAlignment="1">
      <alignment horizontal="center" vertical="top" wrapText="1"/>
    </xf>
    <xf numFmtId="0" fontId="5" fillId="37" borderId="37" xfId="0" applyFont="1" applyFill="1" applyBorder="1" applyAlignment="1">
      <alignment horizontal="center" vertical="top" wrapText="1"/>
    </xf>
    <xf numFmtId="0" fontId="5" fillId="37" borderId="33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center" vertical="justify"/>
    </xf>
    <xf numFmtId="0" fontId="5" fillId="37" borderId="41" xfId="0" applyFont="1" applyFill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48.28125" style="0" customWidth="1"/>
    <col min="2" max="2" width="24.140625" style="0" customWidth="1"/>
    <col min="3" max="3" width="24.57421875" style="0" customWidth="1"/>
    <col min="4" max="4" width="13.00390625" style="0" customWidth="1"/>
  </cols>
  <sheetData>
    <row r="1" spans="1:3" ht="17.25" customHeight="1">
      <c r="A1" s="67" t="s">
        <v>0</v>
      </c>
      <c r="B1" s="67"/>
      <c r="C1" s="67"/>
    </row>
    <row r="2" spans="1:3" ht="36.75" customHeight="1">
      <c r="A2" s="68" t="s">
        <v>24</v>
      </c>
      <c r="B2" s="68"/>
      <c r="C2" s="68"/>
    </row>
    <row r="3" spans="1:3" ht="19.5">
      <c r="A3" s="67" t="s">
        <v>25</v>
      </c>
      <c r="B3" s="67"/>
      <c r="C3" s="67"/>
    </row>
    <row r="4" spans="1:3" ht="9.75" customHeight="1" thickBot="1">
      <c r="A4" s="3"/>
      <c r="B4" s="3"/>
      <c r="C4" s="3"/>
    </row>
    <row r="5" spans="1:3" ht="20.25" customHeight="1">
      <c r="A5" s="69" t="s">
        <v>1</v>
      </c>
      <c r="B5" s="71" t="s">
        <v>2</v>
      </c>
      <c r="C5" s="72"/>
    </row>
    <row r="6" spans="1:3" ht="17.25" customHeight="1">
      <c r="A6" s="70"/>
      <c r="B6" s="73" t="s">
        <v>23</v>
      </c>
      <c r="C6" s="74"/>
    </row>
    <row r="7" spans="1:3" ht="18" customHeight="1" thickBot="1">
      <c r="A7" s="70"/>
      <c r="B7" s="10" t="s">
        <v>3</v>
      </c>
      <c r="C7" s="11" t="s">
        <v>4</v>
      </c>
    </row>
    <row r="8" spans="1:4" s="1" customFormat="1" ht="19.5" customHeight="1" thickBot="1">
      <c r="A8" s="12" t="s">
        <v>5</v>
      </c>
      <c r="B8" s="58">
        <v>4694.8</v>
      </c>
      <c r="C8" s="59"/>
      <c r="D8" s="51"/>
    </row>
    <row r="9" spans="1:4" s="1" customFormat="1" ht="32.25" customHeight="1">
      <c r="A9" s="13" t="s">
        <v>38</v>
      </c>
      <c r="B9" s="39">
        <f>558289.2+34733.07+1815.73</f>
        <v>594837.9999999999</v>
      </c>
      <c r="C9" s="40">
        <f>790263.38+8630.05</f>
        <v>798893.43</v>
      </c>
      <c r="D9" s="5"/>
    </row>
    <row r="10" spans="1:3" s="1" customFormat="1" ht="23.25" customHeight="1">
      <c r="A10" s="14" t="s">
        <v>11</v>
      </c>
      <c r="B10" s="41">
        <f>56776.52+133748.69</f>
        <v>190525.21</v>
      </c>
      <c r="C10" s="42">
        <f>55319.73+137294.16+30561.28</f>
        <v>223175.17</v>
      </c>
    </row>
    <row r="11" spans="1:3" s="1" customFormat="1" ht="23.25" customHeight="1" thickBot="1">
      <c r="A11" s="15" t="s">
        <v>6</v>
      </c>
      <c r="B11" s="41">
        <v>110814.94</v>
      </c>
      <c r="C11" s="42">
        <v>130427.06</v>
      </c>
    </row>
    <row r="12" spans="1:3" s="1" customFormat="1" ht="35.25" customHeight="1">
      <c r="A12" s="16" t="s">
        <v>19</v>
      </c>
      <c r="B12" s="50"/>
      <c r="C12" s="24"/>
    </row>
    <row r="13" spans="1:4" s="1" customFormat="1" ht="21.75" customHeight="1">
      <c r="A13" s="17" t="s">
        <v>8</v>
      </c>
      <c r="B13" s="43">
        <v>85897.94</v>
      </c>
      <c r="C13" s="44">
        <v>108731.57</v>
      </c>
      <c r="D13" s="5"/>
    </row>
    <row r="14" spans="1:3" s="1" customFormat="1" ht="33.75" customHeight="1">
      <c r="A14" s="18" t="s">
        <v>29</v>
      </c>
      <c r="B14" s="45">
        <v>226984.19</v>
      </c>
      <c r="C14" s="46">
        <v>287321.76</v>
      </c>
    </row>
    <row r="15" spans="1:3" s="1" customFormat="1" ht="66" customHeight="1">
      <c r="A15" s="57" t="s">
        <v>37</v>
      </c>
      <c r="B15" s="47">
        <v>43616.57</v>
      </c>
      <c r="C15" s="49">
        <v>55210.85</v>
      </c>
    </row>
    <row r="16" spans="1:4" s="1" customFormat="1" ht="18.75" customHeight="1">
      <c r="A16" s="19" t="s">
        <v>14</v>
      </c>
      <c r="B16" s="48">
        <v>127734.24</v>
      </c>
      <c r="C16" s="46">
        <v>161688.91</v>
      </c>
      <c r="D16" s="2"/>
    </row>
    <row r="17" spans="1:3" s="1" customFormat="1" ht="33.75" customHeight="1">
      <c r="A17" s="20" t="s">
        <v>15</v>
      </c>
      <c r="B17" s="47">
        <v>178255.85</v>
      </c>
      <c r="C17" s="49">
        <v>231830.39</v>
      </c>
    </row>
    <row r="18" spans="1:3" s="1" customFormat="1" ht="20.25" customHeight="1">
      <c r="A18" s="19" t="s">
        <v>21</v>
      </c>
      <c r="B18" s="45">
        <v>30709.63</v>
      </c>
      <c r="C18" s="46">
        <v>38872.94</v>
      </c>
    </row>
    <row r="19" spans="1:3" s="1" customFormat="1" ht="19.5" customHeight="1">
      <c r="A19" s="19" t="s">
        <v>22</v>
      </c>
      <c r="B19" s="45">
        <v>47177.11</v>
      </c>
      <c r="C19" s="46">
        <v>59717.86</v>
      </c>
    </row>
    <row r="20" spans="1:4" s="1" customFormat="1" ht="21.75" customHeight="1" thickBot="1">
      <c r="A20" s="21" t="s">
        <v>9</v>
      </c>
      <c r="B20" s="48">
        <v>82782.47</v>
      </c>
      <c r="C20" s="46">
        <v>104787.94</v>
      </c>
      <c r="D20" s="5"/>
    </row>
    <row r="21" spans="1:3" ht="18.75" customHeight="1">
      <c r="A21" s="22" t="s">
        <v>10</v>
      </c>
      <c r="B21" s="60">
        <v>37088.9</v>
      </c>
      <c r="C21" s="62">
        <v>46948</v>
      </c>
    </row>
    <row r="22" spans="1:3" ht="19.5" customHeight="1" thickBot="1">
      <c r="A22" s="23" t="s">
        <v>7</v>
      </c>
      <c r="B22" s="61"/>
      <c r="C22" s="63"/>
    </row>
    <row r="23" spans="1:3" ht="32.25" customHeight="1">
      <c r="A23" s="7" t="s">
        <v>18</v>
      </c>
      <c r="B23" s="25"/>
      <c r="C23" s="26">
        <v>2006.76</v>
      </c>
    </row>
    <row r="24" spans="1:3" ht="22.5" customHeight="1">
      <c r="A24" s="8" t="s">
        <v>17</v>
      </c>
      <c r="B24" s="27"/>
      <c r="C24" s="26">
        <v>4468.5</v>
      </c>
    </row>
    <row r="25" spans="1:3" ht="22.5" customHeight="1">
      <c r="A25" s="8" t="s">
        <v>30</v>
      </c>
      <c r="B25" s="27"/>
      <c r="C25" s="6">
        <v>12132</v>
      </c>
    </row>
    <row r="26" spans="1:3" ht="22.5" customHeight="1">
      <c r="A26" s="8" t="s">
        <v>31</v>
      </c>
      <c r="B26" s="27"/>
      <c r="C26" s="6">
        <v>4333</v>
      </c>
    </row>
    <row r="27" spans="1:3" ht="22.5" customHeight="1">
      <c r="A27" s="8" t="s">
        <v>32</v>
      </c>
      <c r="B27" s="27"/>
      <c r="C27" s="6">
        <v>1801.33</v>
      </c>
    </row>
    <row r="28" spans="1:3" ht="22.5" customHeight="1" thickBot="1">
      <c r="A28" s="52" t="s">
        <v>33</v>
      </c>
      <c r="B28" s="27"/>
      <c r="C28" s="53">
        <v>1094</v>
      </c>
    </row>
    <row r="29" spans="1:3" ht="19.5" customHeight="1" thickBot="1">
      <c r="A29" s="64" t="s">
        <v>12</v>
      </c>
      <c r="B29" s="65"/>
      <c r="C29" s="66"/>
    </row>
    <row r="30" spans="1:3" ht="30.75" customHeight="1" thickBot="1">
      <c r="A30" s="28" t="s">
        <v>16</v>
      </c>
      <c r="B30" s="29">
        <f>C30</f>
        <v>26206.97</v>
      </c>
      <c r="C30" s="30">
        <v>26206.97</v>
      </c>
    </row>
    <row r="31" spans="1:3" ht="21.75" customHeight="1" thickBot="1">
      <c r="A31" s="28" t="s">
        <v>26</v>
      </c>
      <c r="B31" s="29">
        <f>C31</f>
        <v>19573.83</v>
      </c>
      <c r="C31" s="30">
        <v>19573.83</v>
      </c>
    </row>
    <row r="32" spans="1:3" ht="23.25" customHeight="1" thickBot="1">
      <c r="A32" s="28" t="s">
        <v>27</v>
      </c>
      <c r="B32" s="29">
        <f>C32</f>
        <v>3160.05</v>
      </c>
      <c r="C32" s="30">
        <v>3160.05</v>
      </c>
    </row>
    <row r="33" spans="1:3" ht="22.5" customHeight="1" thickBot="1">
      <c r="A33" s="28" t="s">
        <v>28</v>
      </c>
      <c r="B33" s="29">
        <f>C33</f>
        <v>10904.58</v>
      </c>
      <c r="C33" s="30">
        <v>10904.58</v>
      </c>
    </row>
    <row r="34" spans="1:3" ht="16.5" thickBot="1">
      <c r="A34" s="31" t="s">
        <v>34</v>
      </c>
      <c r="B34" s="32">
        <f>B21+B20+B19+B18+B17+B16+B15+B14+B13+B11+B10+B9+B30+B31+B32+B33</f>
        <v>1816270.48</v>
      </c>
      <c r="C34" s="32">
        <f>C21+C20+C19+C18+C17+C16+C15+C14+C13+C11+C10+C9+C30+C31+C32+C33</f>
        <v>2307451.31</v>
      </c>
    </row>
    <row r="35" spans="1:3" ht="16.5" thickBot="1">
      <c r="A35" s="33" t="s">
        <v>35</v>
      </c>
      <c r="B35" s="34">
        <f>B34</f>
        <v>1816270.48</v>
      </c>
      <c r="C35" s="35"/>
    </row>
    <row r="36" spans="1:3" ht="16.5" thickBot="1">
      <c r="A36" s="36" t="s">
        <v>36</v>
      </c>
      <c r="B36" s="37">
        <f>B34/C34</f>
        <v>0.787132743442374</v>
      </c>
      <c r="C36" s="38"/>
    </row>
    <row r="37" spans="1:2" ht="18.75">
      <c r="A37" s="54"/>
      <c r="B37" s="54"/>
    </row>
    <row r="38" spans="1:3" ht="18.75">
      <c r="A38" s="4" t="s">
        <v>20</v>
      </c>
      <c r="B38" s="55"/>
      <c r="C38" s="54">
        <v>25835.59</v>
      </c>
    </row>
    <row r="39" spans="1:3" ht="18.75">
      <c r="A39" s="56" t="s">
        <v>13</v>
      </c>
      <c r="B39" s="55"/>
      <c r="C39" s="9">
        <f>B21-C23-C24-C25-C26-C27-C28</f>
        <v>11253.31</v>
      </c>
    </row>
  </sheetData>
  <sheetProtection/>
  <mergeCells count="10">
    <mergeCell ref="B8:C8"/>
    <mergeCell ref="B21:B22"/>
    <mergeCell ref="C21:C22"/>
    <mergeCell ref="A29:C29"/>
    <mergeCell ref="A1:C1"/>
    <mergeCell ref="A2:C2"/>
    <mergeCell ref="A3:C3"/>
    <mergeCell ref="A5:A7"/>
    <mergeCell ref="B5:C5"/>
    <mergeCell ref="B6:C6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UKNuser</dc:creator>
  <cp:keywords/>
  <dc:description/>
  <cp:lastModifiedBy>Admin</cp:lastModifiedBy>
  <cp:lastPrinted>2016-03-14T09:04:17Z</cp:lastPrinted>
  <dcterms:created xsi:type="dcterms:W3CDTF">2014-03-11T05:37:36Z</dcterms:created>
  <dcterms:modified xsi:type="dcterms:W3CDTF">2016-03-23T02:43:30Z</dcterms:modified>
  <cp:category/>
  <cp:version/>
  <cp:contentType/>
  <cp:contentStatus/>
</cp:coreProperties>
</file>